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920" yWindow="2500" windowWidth="30040" windowHeight="15720" activeTab="0"/>
  </bookViews>
  <sheets>
    <sheet name="Balance Sheet" sheetId="1" r:id="rId1"/>
  </sheets>
  <definedNames>
    <definedName name="_xlnm.Print_Area" localSheetId="0">'Balance Sheet'!$C$6:$S$49</definedName>
  </definedNames>
  <calcPr fullCalcOnLoad="1"/>
</workbook>
</file>

<file path=xl/sharedStrings.xml><?xml version="1.0" encoding="utf-8"?>
<sst xmlns="http://schemas.openxmlformats.org/spreadsheetml/2006/main" count="36" uniqueCount="31">
  <si>
    <t>€ million</t>
  </si>
  <si>
    <t>CONSOLIDATED BALANCE SHEET</t>
  </si>
  <si>
    <t>ASSETS:</t>
  </si>
  <si>
    <t>Non-current Assets</t>
  </si>
  <si>
    <t>Tangible and intangible assets</t>
  </si>
  <si>
    <t>Investment in associates</t>
  </si>
  <si>
    <t>Deferred tax assets</t>
  </si>
  <si>
    <t>Other non-current assets</t>
  </si>
  <si>
    <t>Current assets</t>
  </si>
  <si>
    <t>Inventories</t>
  </si>
  <si>
    <t>Trade and other receivables</t>
  </si>
  <si>
    <t>Other current assets</t>
  </si>
  <si>
    <t>TOTAL ASSETS</t>
  </si>
  <si>
    <t>EQUITY AND LIABILITIES:</t>
  </si>
  <si>
    <t>Equity</t>
  </si>
  <si>
    <t>Non-current liabilities</t>
  </si>
  <si>
    <t>Other non-current liabilities</t>
  </si>
  <si>
    <t>Current liabilities</t>
  </si>
  <si>
    <t>Other current liabilities</t>
  </si>
  <si>
    <t>Total liabilities</t>
  </si>
  <si>
    <t>TOTAL EQUITY AND LIABILITIES</t>
  </si>
  <si>
    <r>
      <t>Decemember, 31</t>
    </r>
    <r>
      <rPr>
        <b/>
        <vertAlign val="superscript"/>
        <sz val="11"/>
        <rFont val="Tahoma"/>
        <family val="2"/>
      </rPr>
      <t>st</t>
    </r>
  </si>
  <si>
    <t>Year 2016</t>
  </si>
  <si>
    <t>Year 2017</t>
  </si>
  <si>
    <t>Cash, cash equivalents and financial assets</t>
  </si>
  <si>
    <t>Borrowings</t>
  </si>
  <si>
    <t>Provisions for liabilities and charges</t>
  </si>
  <si>
    <t>Trade and other payables</t>
  </si>
  <si>
    <t>Year 2018</t>
  </si>
  <si>
    <t>Year 2019</t>
  </si>
  <si>
    <t>Year 2020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</si>
</sst>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"/>
    <numFmt numFmtId="173" formatCode="0.0"/>
    <numFmt numFmtId="174" formatCode="0.000"/>
    <numFmt numFmtId="175" formatCode="0.000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0.0%"/>
    <numFmt numFmtId="181" formatCode="0.00000"/>
    <numFmt numFmtId="182" formatCode="0.000000"/>
    <numFmt numFmtId="183" formatCode="[$-C0A]dddd\,\ dd&quot; de &quot;mmmm&quot; de &quot;yyyy"/>
    <numFmt numFmtId="184" formatCode="d/mm/yy;@"/>
  </numFmts>
  <fonts count="36">
    <font>
      <sz val="10"/>
      <name val="Arial"/>
      <family val="0"/>
    </font>
    <font>
      <b/>
      <sz val="11"/>
      <name val="Tahoma"/>
      <family val="2"/>
    </font>
    <font>
      <sz val="11"/>
      <name val="Tahoma"/>
      <family val="2"/>
    </font>
    <font>
      <b/>
      <sz val="12"/>
      <name val="Tahoma"/>
      <family val="2"/>
    </font>
    <font>
      <b/>
      <vertAlign val="superscript"/>
      <sz val="11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24" fillId="20" borderId="1" applyNumberFormat="0" applyAlignment="0" applyProtection="0"/>
    <xf numFmtId="0" fontId="11" fillId="21" borderId="2" applyNumberFormat="0" applyAlignment="0" applyProtection="0"/>
    <xf numFmtId="0" fontId="25" fillId="0" borderId="3" applyNumberFormat="0" applyFill="0" applyAlignment="0" applyProtection="0"/>
    <xf numFmtId="0" fontId="26" fillId="22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4" fillId="20" borderId="8" applyNumberFormat="0" applyAlignment="0" applyProtection="0"/>
    <xf numFmtId="0" fontId="35" fillId="0" borderId="0" applyNumberFormat="0" applyFill="0" applyBorder="0" applyAlignment="0" applyProtection="0"/>
    <xf numFmtId="0" fontId="23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1" fillId="33" borderId="0" xfId="0" applyFont="1" applyFill="1" applyAlignment="1">
      <alignment horizontal="left"/>
    </xf>
    <xf numFmtId="49" fontId="1" fillId="33" borderId="0" xfId="0" applyNumberFormat="1" applyFont="1" applyFill="1" applyAlignment="1">
      <alignment horizontal="left"/>
    </xf>
    <xf numFmtId="172" fontId="2" fillId="0" borderId="0" xfId="0" applyNumberFormat="1" applyFont="1" applyAlignment="1">
      <alignment/>
    </xf>
    <xf numFmtId="172" fontId="2" fillId="0" borderId="0" xfId="0" applyNumberFormat="1" applyFont="1" applyAlignment="1">
      <alignment horizontal="right"/>
    </xf>
    <xf numFmtId="0" fontId="1" fillId="33" borderId="0" xfId="0" applyFont="1" applyFill="1" applyAlignment="1">
      <alignment/>
    </xf>
    <xf numFmtId="172" fontId="2" fillId="0" borderId="10" xfId="0" applyNumberFormat="1" applyFont="1" applyBorder="1" applyAlignment="1">
      <alignment/>
    </xf>
    <xf numFmtId="172" fontId="2" fillId="0" borderId="10" xfId="0" applyNumberFormat="1" applyFont="1" applyFill="1" applyBorder="1" applyAlignment="1">
      <alignment/>
    </xf>
    <xf numFmtId="172" fontId="2" fillId="0" borderId="0" xfId="0" applyNumberFormat="1" applyFont="1" applyFill="1" applyAlignment="1">
      <alignment/>
    </xf>
    <xf numFmtId="0" fontId="1" fillId="33" borderId="0" xfId="0" applyFont="1" applyFill="1" applyBorder="1" applyAlignment="1">
      <alignment horizontal="center"/>
    </xf>
    <xf numFmtId="49" fontId="3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172" fontId="2" fillId="0" borderId="0" xfId="0" applyNumberFormat="1" applyFont="1" applyAlignment="1">
      <alignment/>
    </xf>
    <xf numFmtId="172" fontId="2" fillId="0" borderId="11" xfId="0" applyNumberFormat="1" applyFont="1" applyBorder="1" applyAlignment="1">
      <alignment/>
    </xf>
    <xf numFmtId="172" fontId="1" fillId="0" borderId="0" xfId="0" applyNumberFormat="1" applyFont="1" applyAlignment="1">
      <alignment/>
    </xf>
    <xf numFmtId="172" fontId="1" fillId="0" borderId="0" xfId="0" applyNumberFormat="1" applyFont="1" applyFill="1" applyAlignment="1">
      <alignment/>
    </xf>
    <xf numFmtId="172" fontId="1" fillId="33" borderId="0" xfId="0" applyNumberFormat="1" applyFont="1" applyFill="1" applyAlignment="1">
      <alignment/>
    </xf>
    <xf numFmtId="172" fontId="1" fillId="0" borderId="0" xfId="0" applyNumberFormat="1" applyFont="1" applyFill="1" applyBorder="1" applyAlignment="1">
      <alignment/>
    </xf>
    <xf numFmtId="172" fontId="2" fillId="0" borderId="0" xfId="0" applyNumberFormat="1" applyFont="1" applyFill="1" applyAlignment="1">
      <alignment/>
    </xf>
    <xf numFmtId="172" fontId="2" fillId="0" borderId="11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ta" xfId="58"/>
    <cellStyle name="Percent" xfId="59"/>
    <cellStyle name="Salida" xfId="60"/>
    <cellStyle name="Título" xfId="61"/>
    <cellStyle name="Total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6:R46"/>
  <sheetViews>
    <sheetView tabSelected="1" workbookViewId="0" topLeftCell="A1">
      <selection activeCell="J45" sqref="J45"/>
    </sheetView>
  </sheetViews>
  <sheetFormatPr defaultColWidth="11.57421875" defaultRowHeight="12.75"/>
  <cols>
    <col min="1" max="2" width="11.421875" style="1" customWidth="1"/>
    <col min="3" max="3" width="36.28125" style="1" customWidth="1"/>
    <col min="4" max="16" width="13.140625" style="1" bestFit="1" customWidth="1"/>
    <col min="17" max="18" width="11.421875" style="3" customWidth="1"/>
    <col min="19" max="16384" width="11.421875" style="1" customWidth="1"/>
  </cols>
  <sheetData>
    <row r="6" spans="3:18" ht="15">
      <c r="C6" s="7" t="s">
        <v>1</v>
      </c>
      <c r="D6" s="15" t="s">
        <v>30</v>
      </c>
      <c r="E6" s="16" t="s">
        <v>29</v>
      </c>
      <c r="F6" s="16" t="s">
        <v>28</v>
      </c>
      <c r="G6" s="16" t="s">
        <v>23</v>
      </c>
      <c r="H6" s="16" t="s">
        <v>22</v>
      </c>
      <c r="Q6" s="1"/>
      <c r="R6" s="1"/>
    </row>
    <row r="7" spans="3:18" ht="15">
      <c r="C7" s="8" t="s">
        <v>21</v>
      </c>
      <c r="D7" s="15" t="s">
        <v>0</v>
      </c>
      <c r="E7" s="17" t="s">
        <v>0</v>
      </c>
      <c r="F7" s="17" t="s">
        <v>0</v>
      </c>
      <c r="G7" s="17" t="s">
        <v>0</v>
      </c>
      <c r="H7" s="17" t="s">
        <v>0</v>
      </c>
      <c r="Q7" s="1"/>
      <c r="R7" s="1"/>
    </row>
    <row r="8" spans="3:8" s="3" customFormat="1" ht="13.5">
      <c r="C8" s="1"/>
      <c r="F8" s="1"/>
      <c r="G8" s="1"/>
      <c r="H8" s="1"/>
    </row>
    <row r="9" spans="3:18" ht="15" thickBot="1">
      <c r="C9" s="6" t="s">
        <v>2</v>
      </c>
      <c r="D9" s="4"/>
      <c r="E9" s="4"/>
      <c r="F9" s="4"/>
      <c r="G9" s="4"/>
      <c r="H9" s="4"/>
      <c r="Q9" s="1"/>
      <c r="R9" s="1"/>
    </row>
    <row r="10" spans="17:18" ht="13.5">
      <c r="Q10" s="1"/>
      <c r="R10" s="1"/>
    </row>
    <row r="11" spans="3:18" ht="13.5">
      <c r="C11" s="2" t="s">
        <v>3</v>
      </c>
      <c r="Q11" s="1"/>
      <c r="R11" s="1"/>
    </row>
    <row r="12" spans="3:18" ht="13.5">
      <c r="C12" s="1" t="s">
        <v>4</v>
      </c>
      <c r="D12" s="18">
        <v>105.6</v>
      </c>
      <c r="E12" s="18">
        <v>148.5</v>
      </c>
      <c r="F12" s="18">
        <v>90.9</v>
      </c>
      <c r="G12" s="18">
        <v>50.1</v>
      </c>
      <c r="H12" s="18">
        <v>69.7</v>
      </c>
      <c r="Q12" s="1"/>
      <c r="R12" s="1"/>
    </row>
    <row r="13" spans="3:18" ht="13.5">
      <c r="C13" s="1" t="s">
        <v>5</v>
      </c>
      <c r="D13" s="18">
        <v>2.7</v>
      </c>
      <c r="E13" s="18">
        <v>3.4</v>
      </c>
      <c r="F13" s="18">
        <v>12.7</v>
      </c>
      <c r="G13" s="18">
        <v>13.4</v>
      </c>
      <c r="H13" s="18">
        <v>13.1</v>
      </c>
      <c r="Q13" s="1"/>
      <c r="R13" s="1"/>
    </row>
    <row r="14" spans="3:18" ht="13.5">
      <c r="C14" s="1" t="s">
        <v>6</v>
      </c>
      <c r="D14" s="18">
        <v>407.3</v>
      </c>
      <c r="E14" s="18">
        <v>387.4</v>
      </c>
      <c r="F14" s="18">
        <v>319.3</v>
      </c>
      <c r="G14" s="18">
        <v>254.6</v>
      </c>
      <c r="H14" s="18">
        <v>225.8</v>
      </c>
      <c r="Q14" s="1"/>
      <c r="R14" s="1"/>
    </row>
    <row r="15" spans="3:18" ht="13.5">
      <c r="C15" s="5" t="s">
        <v>7</v>
      </c>
      <c r="D15" s="19">
        <v>89</v>
      </c>
      <c r="E15" s="19">
        <v>92.3</v>
      </c>
      <c r="F15" s="19">
        <v>92</v>
      </c>
      <c r="G15" s="19">
        <v>19.8</v>
      </c>
      <c r="H15" s="19">
        <v>24.6</v>
      </c>
      <c r="Q15" s="1"/>
      <c r="R15" s="1"/>
    </row>
    <row r="16" spans="4:18" ht="13.5">
      <c r="D16" s="20">
        <v>604.6</v>
      </c>
      <c r="E16" s="20">
        <v>631.7</v>
      </c>
      <c r="F16" s="20">
        <f>SUM(F12:F15)</f>
        <v>514.9000000000001</v>
      </c>
      <c r="G16" s="20">
        <f>SUM(G12:G15)</f>
        <v>337.90000000000003</v>
      </c>
      <c r="H16" s="20">
        <f>SUM(H12:H15)</f>
        <v>333.20000000000005</v>
      </c>
      <c r="Q16" s="1"/>
      <c r="R16" s="1"/>
    </row>
    <row r="17" spans="4:18" ht="13.5">
      <c r="D17" s="9"/>
      <c r="E17" s="9"/>
      <c r="F17" s="9"/>
      <c r="G17" s="9"/>
      <c r="H17" s="9"/>
      <c r="Q17" s="1"/>
      <c r="R17" s="1"/>
    </row>
    <row r="18" spans="3:18" ht="13.5">
      <c r="C18" s="2" t="s">
        <v>8</v>
      </c>
      <c r="D18" s="9"/>
      <c r="E18" s="9"/>
      <c r="F18" s="9"/>
      <c r="G18" s="9"/>
      <c r="H18" s="9"/>
      <c r="Q18" s="1"/>
      <c r="R18" s="1"/>
    </row>
    <row r="19" spans="3:18" ht="13.5">
      <c r="C19" s="1" t="s">
        <v>9</v>
      </c>
      <c r="D19" s="18">
        <v>8.9</v>
      </c>
      <c r="E19" s="18">
        <v>5.5</v>
      </c>
      <c r="F19" s="18">
        <v>23</v>
      </c>
      <c r="G19" s="18">
        <v>17.9</v>
      </c>
      <c r="H19" s="18">
        <v>17</v>
      </c>
      <c r="Q19" s="1"/>
      <c r="R19" s="1"/>
    </row>
    <row r="20" spans="3:18" ht="13.5">
      <c r="C20" s="1" t="s">
        <v>10</v>
      </c>
      <c r="D20" s="10">
        <v>2355.3</v>
      </c>
      <c r="E20" s="10">
        <v>2672.1</v>
      </c>
      <c r="F20" s="10">
        <v>2421.7</v>
      </c>
      <c r="G20" s="10">
        <v>2786.1</v>
      </c>
      <c r="H20" s="10">
        <v>2406.3</v>
      </c>
      <c r="Q20" s="1"/>
      <c r="R20" s="1"/>
    </row>
    <row r="21" spans="3:18" ht="13.5">
      <c r="C21" s="1" t="s">
        <v>11</v>
      </c>
      <c r="D21" s="18">
        <v>35.8</v>
      </c>
      <c r="E21" s="18">
        <v>18.3</v>
      </c>
      <c r="F21" s="18">
        <v>19.7</v>
      </c>
      <c r="G21" s="18">
        <v>106.6</v>
      </c>
      <c r="H21" s="18">
        <v>90.5</v>
      </c>
      <c r="Q21" s="1"/>
      <c r="R21" s="1"/>
    </row>
    <row r="22" spans="3:8" s="3" customFormat="1" ht="13.5">
      <c r="C22" s="5" t="s">
        <v>24</v>
      </c>
      <c r="D22" s="19">
        <v>931.5</v>
      </c>
      <c r="E22" s="19">
        <v>952.8</v>
      </c>
      <c r="F22" s="19">
        <v>745.6</v>
      </c>
      <c r="G22" s="19">
        <v>637.3</v>
      </c>
      <c r="H22" s="19">
        <v>752.4</v>
      </c>
    </row>
    <row r="23" spans="4:18" ht="13.5">
      <c r="D23" s="21">
        <v>3331.5</v>
      </c>
      <c r="E23" s="21">
        <v>3648.6</v>
      </c>
      <c r="F23" s="21">
        <f>SUM(F19:F22)</f>
        <v>3209.9999999999995</v>
      </c>
      <c r="G23" s="21">
        <f>SUM(G19:G22)</f>
        <v>3547.8999999999996</v>
      </c>
      <c r="H23" s="21">
        <f>SUM(H19:H22)</f>
        <v>3266.2000000000003</v>
      </c>
      <c r="Q23" s="1"/>
      <c r="R23" s="1"/>
    </row>
    <row r="24" spans="4:18" ht="13.5">
      <c r="D24" s="18"/>
      <c r="E24" s="18"/>
      <c r="F24" s="18"/>
      <c r="G24" s="18"/>
      <c r="H24" s="18"/>
      <c r="Q24" s="1"/>
      <c r="R24" s="1"/>
    </row>
    <row r="25" spans="3:18" ht="13.5">
      <c r="C25" s="11" t="s">
        <v>12</v>
      </c>
      <c r="D25" s="22">
        <v>3936.1</v>
      </c>
      <c r="E25" s="22">
        <f>E23+E16</f>
        <v>4280.3</v>
      </c>
      <c r="F25" s="22">
        <f>F23+F16</f>
        <v>3724.8999999999996</v>
      </c>
      <c r="G25" s="22">
        <f>G23+G16</f>
        <v>3885.7999999999997</v>
      </c>
      <c r="H25" s="22">
        <f>H23+H16-0.1</f>
        <v>3599.3000000000006</v>
      </c>
      <c r="Q25" s="1"/>
      <c r="R25" s="1"/>
    </row>
    <row r="26" spans="4:18" ht="13.5">
      <c r="D26" s="9"/>
      <c r="E26" s="9"/>
      <c r="F26" s="9"/>
      <c r="G26" s="9"/>
      <c r="H26" s="9"/>
      <c r="Q26" s="1"/>
      <c r="R26" s="1"/>
    </row>
    <row r="27" spans="3:18" ht="15" thickBot="1">
      <c r="C27" s="6" t="s">
        <v>13</v>
      </c>
      <c r="D27" s="13"/>
      <c r="E27" s="13"/>
      <c r="F27" s="12"/>
      <c r="G27" s="12"/>
      <c r="H27" s="12"/>
      <c r="Q27" s="1"/>
      <c r="R27" s="1"/>
    </row>
    <row r="28" spans="3:18" ht="13.5">
      <c r="C28" s="2"/>
      <c r="D28" s="9"/>
      <c r="E28" s="9"/>
      <c r="F28" s="9"/>
      <c r="G28" s="9"/>
      <c r="H28" s="9"/>
      <c r="Q28" s="1"/>
      <c r="R28" s="1"/>
    </row>
    <row r="29" spans="3:18" ht="13.5">
      <c r="C29" s="2" t="s">
        <v>14</v>
      </c>
      <c r="D29" s="23">
        <v>283.6</v>
      </c>
      <c r="E29" s="23">
        <v>330</v>
      </c>
      <c r="F29" s="23">
        <v>358.6</v>
      </c>
      <c r="G29" s="23">
        <v>463.3</v>
      </c>
      <c r="H29" s="23">
        <v>441.8</v>
      </c>
      <c r="Q29" s="1"/>
      <c r="R29" s="1"/>
    </row>
    <row r="30" spans="4:18" ht="13.5">
      <c r="D30" s="18"/>
      <c r="E30" s="18"/>
      <c r="F30" s="18"/>
      <c r="G30" s="18"/>
      <c r="H30" s="18"/>
      <c r="Q30" s="1"/>
      <c r="R30" s="1"/>
    </row>
    <row r="31" spans="3:18" ht="13.5">
      <c r="C31" s="2" t="s">
        <v>15</v>
      </c>
      <c r="D31" s="18"/>
      <c r="E31" s="18"/>
      <c r="F31" s="18"/>
      <c r="G31" s="18"/>
      <c r="H31" s="18"/>
      <c r="Q31" s="1"/>
      <c r="R31" s="1"/>
    </row>
    <row r="32" spans="3:18" ht="13.5">
      <c r="C32" s="1" t="s">
        <v>25</v>
      </c>
      <c r="D32" s="18">
        <v>372.2</v>
      </c>
      <c r="E32" s="18">
        <v>296.5</v>
      </c>
      <c r="F32" s="18">
        <v>388.5</v>
      </c>
      <c r="G32" s="18">
        <v>92.2</v>
      </c>
      <c r="H32" s="18">
        <v>155.2</v>
      </c>
      <c r="Q32" s="1"/>
      <c r="R32" s="1"/>
    </row>
    <row r="33" spans="3:18" ht="13.5">
      <c r="C33" s="5" t="s">
        <v>16</v>
      </c>
      <c r="D33" s="19">
        <v>80.7</v>
      </c>
      <c r="E33" s="19">
        <v>92.3</v>
      </c>
      <c r="F33" s="19">
        <v>58.4</v>
      </c>
      <c r="G33" s="19">
        <v>44.5</v>
      </c>
      <c r="H33" s="19">
        <v>28.5</v>
      </c>
      <c r="Q33" s="1"/>
      <c r="R33" s="1"/>
    </row>
    <row r="34" spans="4:18" ht="13.5">
      <c r="D34" s="21">
        <v>452.9</v>
      </c>
      <c r="E34" s="21">
        <f>SUM(E32:E33)</f>
        <v>388.8</v>
      </c>
      <c r="F34" s="21">
        <f>SUM(F32:F33)</f>
        <v>446.9</v>
      </c>
      <c r="G34" s="21">
        <f>SUM(G32:G33)</f>
        <v>136.7</v>
      </c>
      <c r="H34" s="21">
        <f>SUM(H32:H33)</f>
        <v>183.7</v>
      </c>
      <c r="Q34" s="1"/>
      <c r="R34" s="1"/>
    </row>
    <row r="35" spans="4:18" ht="13.5">
      <c r="D35" s="24"/>
      <c r="E35" s="24"/>
      <c r="F35" s="24"/>
      <c r="G35" s="24"/>
      <c r="H35" s="24"/>
      <c r="Q35" s="1"/>
      <c r="R35" s="1"/>
    </row>
    <row r="36" spans="3:18" ht="13.5">
      <c r="C36" s="2" t="s">
        <v>26</v>
      </c>
      <c r="D36" s="21">
        <v>37.2</v>
      </c>
      <c r="E36" s="21">
        <v>34.3</v>
      </c>
      <c r="F36" s="21">
        <v>39.6</v>
      </c>
      <c r="G36" s="21">
        <v>43.2</v>
      </c>
      <c r="H36" s="21">
        <v>35</v>
      </c>
      <c r="Q36" s="1"/>
      <c r="R36" s="1"/>
    </row>
    <row r="37" spans="4:18" ht="13.5">
      <c r="D37" s="14"/>
      <c r="E37" s="14"/>
      <c r="F37" s="9"/>
      <c r="G37" s="9"/>
      <c r="H37" s="9"/>
      <c r="Q37" s="1"/>
      <c r="R37" s="1"/>
    </row>
    <row r="38" spans="3:18" ht="13.5">
      <c r="C38" s="2" t="s">
        <v>17</v>
      </c>
      <c r="D38" s="9"/>
      <c r="E38" s="9"/>
      <c r="F38" s="9"/>
      <c r="G38" s="9"/>
      <c r="H38" s="9"/>
      <c r="Q38" s="1"/>
      <c r="R38" s="1"/>
    </row>
    <row r="39" spans="3:18" ht="13.5">
      <c r="C39" s="1" t="s">
        <v>25</v>
      </c>
      <c r="D39" s="24">
        <v>362.9</v>
      </c>
      <c r="E39" s="24">
        <v>285.85</v>
      </c>
      <c r="F39" s="24">
        <v>99.4</v>
      </c>
      <c r="G39" s="24">
        <v>313.8</v>
      </c>
      <c r="H39" s="24">
        <v>109.4</v>
      </c>
      <c r="Q39" s="1"/>
      <c r="R39" s="1"/>
    </row>
    <row r="40" spans="3:18" ht="13.5">
      <c r="C40" s="1" t="s">
        <v>27</v>
      </c>
      <c r="D40" s="24">
        <v>2678.1</v>
      </c>
      <c r="E40" s="24">
        <v>2978.6</v>
      </c>
      <c r="F40" s="24">
        <v>2654.1</v>
      </c>
      <c r="G40" s="24">
        <v>2796</v>
      </c>
      <c r="H40" s="24">
        <v>2570.5</v>
      </c>
      <c r="Q40" s="1"/>
      <c r="R40" s="1"/>
    </row>
    <row r="41" spans="3:18" ht="13.5">
      <c r="C41" s="5" t="s">
        <v>18</v>
      </c>
      <c r="D41" s="25">
        <v>121.4</v>
      </c>
      <c r="E41" s="25">
        <v>262.7</v>
      </c>
      <c r="F41" s="25">
        <v>126.3</v>
      </c>
      <c r="G41" s="25">
        <v>132.8</v>
      </c>
      <c r="H41" s="25">
        <v>258.9</v>
      </c>
      <c r="Q41" s="1"/>
      <c r="R41" s="1"/>
    </row>
    <row r="42" spans="4:18" ht="13.5">
      <c r="D42" s="23">
        <v>3162.4</v>
      </c>
      <c r="E42" s="23">
        <f>SUM(E39:E41)</f>
        <v>3527.1499999999996</v>
      </c>
      <c r="F42" s="23">
        <f>SUM(F39:F41)</f>
        <v>2879.8</v>
      </c>
      <c r="G42" s="23">
        <f>SUM(G39:G41)</f>
        <v>3242.6000000000004</v>
      </c>
      <c r="H42" s="23">
        <f>SUM(H39:H41)</f>
        <v>2938.8</v>
      </c>
      <c r="Q42" s="1"/>
      <c r="R42" s="1"/>
    </row>
    <row r="43" spans="4:18" ht="13.5">
      <c r="D43" s="24"/>
      <c r="E43" s="24"/>
      <c r="F43" s="24"/>
      <c r="G43" s="24"/>
      <c r="H43" s="24"/>
      <c r="Q43" s="1"/>
      <c r="R43" s="1"/>
    </row>
    <row r="44" spans="3:18" ht="13.5">
      <c r="C44" s="2" t="s">
        <v>19</v>
      </c>
      <c r="D44" s="21">
        <v>3652.5</v>
      </c>
      <c r="E44" s="21">
        <f>E42+E36+E34</f>
        <v>3950.25</v>
      </c>
      <c r="F44" s="21">
        <f>F42+F36+F34</f>
        <v>3366.3</v>
      </c>
      <c r="G44" s="21">
        <f>G42+G36+G34</f>
        <v>3422.5</v>
      </c>
      <c r="H44" s="21">
        <f>H42+H36+H34</f>
        <v>3157.5</v>
      </c>
      <c r="Q44" s="1"/>
      <c r="R44" s="1"/>
    </row>
    <row r="45" spans="3:18" ht="13.5">
      <c r="C45" s="2"/>
      <c r="D45" s="18"/>
      <c r="E45" s="18"/>
      <c r="F45" s="18"/>
      <c r="G45" s="18"/>
      <c r="H45" s="18"/>
      <c r="Q45" s="1"/>
      <c r="R45" s="1"/>
    </row>
    <row r="46" spans="3:18" ht="13.5">
      <c r="C46" s="11" t="s">
        <v>20</v>
      </c>
      <c r="D46" s="22">
        <v>3936.1</v>
      </c>
      <c r="E46" s="22">
        <f>E44+E29</f>
        <v>4280.25</v>
      </c>
      <c r="F46" s="22">
        <f>F44+F29</f>
        <v>3724.9</v>
      </c>
      <c r="G46" s="22">
        <f>G44+G29</f>
        <v>3885.8</v>
      </c>
      <c r="H46" s="22">
        <f>H44+H29</f>
        <v>3599.3</v>
      </c>
      <c r="Q46" s="1"/>
      <c r="R46" s="1"/>
    </row>
  </sheetData>
  <sheetProtection/>
  <printOptions/>
  <pageMargins left="0.75" right="0.75" top="1" bottom="1" header="0" footer="0"/>
  <pageSetup horizontalDpi="1200" verticalDpi="1200" orientation="landscape" paperSize="9" scale="76"/>
  <colBreaks count="1" manualBreakCount="1">
    <brk id="17" min="5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alsoler</dc:creator>
  <cp:keywords/>
  <dc:description/>
  <cp:lastModifiedBy>link1 link1</cp:lastModifiedBy>
  <cp:lastPrinted>2012-04-03T11:10:34Z</cp:lastPrinted>
  <dcterms:created xsi:type="dcterms:W3CDTF">2010-12-10T13:15:01Z</dcterms:created>
  <dcterms:modified xsi:type="dcterms:W3CDTF">2021-03-04T09:07:34Z</dcterms:modified>
  <cp:category/>
  <cp:version/>
  <cp:contentType/>
  <cp:contentStatus/>
</cp:coreProperties>
</file>