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les\Documents\2 TRSA\AUDITORIA 2023\"/>
    </mc:Choice>
  </mc:AlternateContent>
  <xr:revisionPtr revIDLastSave="0" documentId="8_{535B7C8B-444A-44D0-B939-906793CA4997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PyG español" sheetId="3" r:id="rId1"/>
    <sheet name="PyG Ingles" sheetId="4" r:id="rId2"/>
  </sheets>
  <definedNames>
    <definedName name="_xlnm.Print_Area" localSheetId="0">'PyG español'!#REF!</definedName>
    <definedName name="_xlnm.Print_Area" localSheetId="1">'PyG Ingles'!$B$6:$O$49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C10" i="4"/>
  <c r="C15" i="4" s="1"/>
  <c r="C18" i="4" s="1"/>
  <c r="C20" i="4" s="1"/>
  <c r="C22" i="4" s="1"/>
  <c r="D26" i="3"/>
  <c r="D22" i="3"/>
  <c r="D20" i="3"/>
  <c r="D18" i="3"/>
  <c r="D15" i="3"/>
  <c r="D10" i="3"/>
  <c r="I26" i="4"/>
  <c r="I15" i="4"/>
  <c r="J26" i="3"/>
</calcChain>
</file>

<file path=xl/sharedStrings.xml><?xml version="1.0" encoding="utf-8"?>
<sst xmlns="http://schemas.openxmlformats.org/spreadsheetml/2006/main" count="69" uniqueCount="57">
  <si>
    <t>CUENTA DE RESULTADOS CONSOLIDADA</t>
  </si>
  <si>
    <t>Año 2022</t>
  </si>
  <si>
    <t>Año 2021</t>
  </si>
  <si>
    <t>Año 2020</t>
  </si>
  <si>
    <t>Año 2019</t>
  </si>
  <si>
    <t>Año 2018</t>
  </si>
  <si>
    <t>Año 2017</t>
  </si>
  <si>
    <t>Enero - Diciembre</t>
  </si>
  <si>
    <t>€ millones</t>
  </si>
  <si>
    <t xml:space="preserve">Ingresos Ordinarios </t>
  </si>
  <si>
    <t>Otros ingresos</t>
  </si>
  <si>
    <t>Ingresos totales</t>
  </si>
  <si>
    <t>Aprovisionamientos</t>
  </si>
  <si>
    <t>Gasto por prestaciones a los empleados</t>
  </si>
  <si>
    <t>Otros gastos de explotación</t>
  </si>
  <si>
    <t>Amortización</t>
  </si>
  <si>
    <t>Beneficio de Explotación</t>
  </si>
  <si>
    <t>Resultado financiero</t>
  </si>
  <si>
    <t>Participación en los resultados de empresas asociadas</t>
  </si>
  <si>
    <t>Beneficio Antes de Impuestos</t>
  </si>
  <si>
    <t>Impuesto sobre las ganancias</t>
  </si>
  <si>
    <t>Beneficio de las actividades que continúan</t>
  </si>
  <si>
    <t>Beneficio del ejercicio de las actividades interrumpidas</t>
  </si>
  <si>
    <t xml:space="preserve">Beneficio del ejercicio </t>
  </si>
  <si>
    <t>Atribuible a:</t>
  </si>
  <si>
    <t>Accionistas de la sociedad</t>
  </si>
  <si>
    <t>Participaciones no dominantes</t>
  </si>
  <si>
    <t xml:space="preserve"> </t>
  </si>
  <si>
    <t>CONSOLIDATED INCOME STATEMENT</t>
  </si>
  <si>
    <t>Year 2022</t>
  </si>
  <si>
    <t>Year 2021</t>
  </si>
  <si>
    <t>Year 2020</t>
  </si>
  <si>
    <t>Year 2019</t>
  </si>
  <si>
    <t>Year 2018</t>
  </si>
  <si>
    <t>Year 2017</t>
  </si>
  <si>
    <t>January - December</t>
  </si>
  <si>
    <t>€ million</t>
  </si>
  <si>
    <t>Revenues</t>
  </si>
  <si>
    <t>Other Revenues</t>
  </si>
  <si>
    <t>Total Income</t>
  </si>
  <si>
    <t>Raw materials and consumables</t>
  </si>
  <si>
    <t>Employee benefit expense</t>
  </si>
  <si>
    <t>Other operating costs</t>
  </si>
  <si>
    <t>Amortisation</t>
  </si>
  <si>
    <t>Operating profit</t>
  </si>
  <si>
    <t>Financial income/expense</t>
  </si>
  <si>
    <t>Share in profit (loss) of associates</t>
  </si>
  <si>
    <t>Profit Before Tax</t>
  </si>
  <si>
    <t>Income tax expense</t>
  </si>
  <si>
    <t>Profit for the year from continuining operations</t>
  </si>
  <si>
    <t>Profit (loss) from discontinued operations</t>
  </si>
  <si>
    <t xml:space="preserve">Profit for the year </t>
  </si>
  <si>
    <t>Attibutable to:</t>
  </si>
  <si>
    <t>Owners of the parent</t>
  </si>
  <si>
    <t>Non-controlling interests</t>
  </si>
  <si>
    <t>Año 2023</t>
  </si>
  <si>
    <t>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</si>
</sst>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6" x14ac:knownFonts="1">
    <font>
      <sz val="10"/>
      <name val="Arial"/>
    </font>
    <font>
      <sz val="8"/>
      <name val="Arial"/>
      <family val="2"/>
    </font>
    <font>
      <b/>
      <sz val="11"/>
      <color indexed="18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4" fillId="0" borderId="0" xfId="0" applyNumberFormat="1" applyFont="1"/>
    <xf numFmtId="164" fontId="3" fillId="2" borderId="0" xfId="0" applyNumberFormat="1" applyFont="1" applyFill="1"/>
    <xf numFmtId="164" fontId="3" fillId="0" borderId="0" xfId="0" applyNumberFormat="1" applyFont="1"/>
    <xf numFmtId="0" fontId="3" fillId="3" borderId="0" xfId="0" applyFont="1" applyFill="1"/>
    <xf numFmtId="165" fontId="3" fillId="0" borderId="0" xfId="0" applyNumberFormat="1" applyFont="1"/>
    <xf numFmtId="165" fontId="3" fillId="3" borderId="0" xfId="0" applyNumberFormat="1" applyFont="1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4C6E443-0DAC-48B5-B5B0-45EB8DC434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6:O51"/>
  <sheetViews>
    <sheetView tabSelected="1" topLeftCell="B1" zoomScaleNormal="100" workbookViewId="0">
      <selection activeCell="C30" sqref="C30"/>
    </sheetView>
  </sheetViews>
  <sheetFormatPr defaultColWidth="11.44140625" defaultRowHeight="13.8" x14ac:dyDescent="0.25"/>
  <cols>
    <col min="1" max="2" width="11.44140625" style="2"/>
    <col min="3" max="3" width="60.6640625" style="2" customWidth="1"/>
    <col min="4" max="8" width="12.33203125" style="2" bestFit="1" customWidth="1"/>
    <col min="9" max="10" width="12.33203125" style="2" hidden="1" customWidth="1"/>
    <col min="11" max="16384" width="11.44140625" style="2"/>
  </cols>
  <sheetData>
    <row r="6" spans="3:14" x14ac:dyDescent="0.25">
      <c r="C6" s="6" t="s">
        <v>0</v>
      </c>
      <c r="D6" s="7" t="s">
        <v>55</v>
      </c>
      <c r="E6" s="7" t="s">
        <v>1</v>
      </c>
      <c r="F6" s="7" t="s">
        <v>2</v>
      </c>
      <c r="G6" s="7" t="s">
        <v>3</v>
      </c>
      <c r="H6" s="7" t="s">
        <v>4</v>
      </c>
      <c r="I6" s="7" t="s">
        <v>5</v>
      </c>
      <c r="J6" s="7" t="s">
        <v>6</v>
      </c>
      <c r="K6" s="4"/>
      <c r="N6" s="4"/>
    </row>
    <row r="7" spans="3:14" x14ac:dyDescent="0.25">
      <c r="C7" s="6" t="s">
        <v>7</v>
      </c>
      <c r="D7" s="7" t="s">
        <v>8</v>
      </c>
      <c r="E7" s="7" t="s">
        <v>8</v>
      </c>
      <c r="F7" s="7" t="s">
        <v>8</v>
      </c>
      <c r="G7" s="7" t="s">
        <v>8</v>
      </c>
      <c r="H7" s="7" t="s">
        <v>8</v>
      </c>
      <c r="I7" s="7" t="s">
        <v>8</v>
      </c>
      <c r="J7" s="7" t="s">
        <v>8</v>
      </c>
      <c r="K7" s="5"/>
      <c r="N7" s="5"/>
    </row>
    <row r="8" spans="3:14" x14ac:dyDescent="0.25">
      <c r="C8" s="1" t="s">
        <v>9</v>
      </c>
      <c r="D8" s="10">
        <v>4135.1000000000004</v>
      </c>
      <c r="E8" s="10">
        <v>4233.3999999999996</v>
      </c>
      <c r="F8" s="10">
        <v>2807.6</v>
      </c>
      <c r="G8" s="10">
        <v>3520.6</v>
      </c>
      <c r="H8" s="10">
        <v>4699.1000000000004</v>
      </c>
      <c r="I8" s="10">
        <v>4396.3</v>
      </c>
      <c r="J8" s="10">
        <v>5067.8999999999996</v>
      </c>
    </row>
    <row r="9" spans="3:14" x14ac:dyDescent="0.25">
      <c r="C9" s="2" t="s">
        <v>10</v>
      </c>
      <c r="D9" s="10">
        <v>11.2</v>
      </c>
      <c r="E9" s="10">
        <v>14.9</v>
      </c>
      <c r="F9" s="10">
        <v>19.600000000000001</v>
      </c>
      <c r="G9" s="10">
        <v>20.5</v>
      </c>
      <c r="H9" s="10">
        <v>7.8</v>
      </c>
      <c r="I9" s="10">
        <v>6.8</v>
      </c>
      <c r="J9" s="10">
        <v>1.8</v>
      </c>
    </row>
    <row r="10" spans="3:14" x14ac:dyDescent="0.25">
      <c r="C10" s="3" t="s">
        <v>11</v>
      </c>
      <c r="D10" s="11">
        <f>SUM(D8:D9)</f>
        <v>4146.3</v>
      </c>
      <c r="E10" s="11">
        <v>4248.2</v>
      </c>
      <c r="F10" s="11">
        <v>2827.2</v>
      </c>
      <c r="G10" s="11">
        <v>3541.1</v>
      </c>
      <c r="H10" s="11">
        <v>4706.8999999999996</v>
      </c>
      <c r="I10" s="11">
        <v>4403.1000000000004</v>
      </c>
      <c r="J10" s="11">
        <v>5069.8</v>
      </c>
    </row>
    <row r="11" spans="3:14" x14ac:dyDescent="0.25">
      <c r="C11" s="2" t="s">
        <v>12</v>
      </c>
      <c r="D11" s="10">
        <v>-3028.8</v>
      </c>
      <c r="E11" s="10">
        <v>-3352.7</v>
      </c>
      <c r="F11" s="10">
        <v>-2123.5</v>
      </c>
      <c r="G11" s="10">
        <v>-2563.1999999999998</v>
      </c>
      <c r="H11" s="10">
        <v>-3679.5</v>
      </c>
      <c r="I11" s="10">
        <v>-3436.6</v>
      </c>
      <c r="J11" s="10">
        <v>-4051</v>
      </c>
    </row>
    <row r="12" spans="3:14" x14ac:dyDescent="0.25">
      <c r="C12" s="2" t="s">
        <v>13</v>
      </c>
      <c r="D12" s="10">
        <v>-545</v>
      </c>
      <c r="E12" s="10">
        <v>-480.9</v>
      </c>
      <c r="F12" s="10">
        <v>-475.7</v>
      </c>
      <c r="G12" s="10">
        <v>-561.9</v>
      </c>
      <c r="H12" s="10">
        <v>-610.79999999999995</v>
      </c>
      <c r="I12" s="10">
        <v>-584</v>
      </c>
      <c r="J12" s="10">
        <v>-581.5</v>
      </c>
    </row>
    <row r="13" spans="3:14" x14ac:dyDescent="0.25">
      <c r="C13" s="2" t="s">
        <v>14</v>
      </c>
      <c r="D13" s="10">
        <v>-390</v>
      </c>
      <c r="E13" s="10">
        <v>-380</v>
      </c>
      <c r="F13" s="10">
        <v>-357.2</v>
      </c>
      <c r="G13" s="10">
        <v>-331.4</v>
      </c>
      <c r="H13" s="10">
        <v>-306.39999999999998</v>
      </c>
      <c r="I13" s="10">
        <v>-321.39999999999998</v>
      </c>
      <c r="J13" s="10">
        <v>-315.39999999999998</v>
      </c>
    </row>
    <row r="14" spans="3:14" x14ac:dyDescent="0.25">
      <c r="C14" s="2" t="s">
        <v>15</v>
      </c>
      <c r="D14" s="10">
        <v>-25.9</v>
      </c>
      <c r="E14" s="10">
        <v>-25.9</v>
      </c>
      <c r="F14" s="10">
        <v>-27.4</v>
      </c>
      <c r="G14" s="10">
        <v>-43.2</v>
      </c>
      <c r="H14" s="10">
        <v>-42.1</v>
      </c>
      <c r="I14" s="10">
        <v>-18.899999999999999</v>
      </c>
      <c r="J14" s="10">
        <v>-21.5</v>
      </c>
    </row>
    <row r="15" spans="3:14" x14ac:dyDescent="0.25">
      <c r="C15" s="13" t="s">
        <v>16</v>
      </c>
      <c r="D15" s="11">
        <f>SUM(D11:D14)+D10</f>
        <v>156.59999999999991</v>
      </c>
      <c r="E15" s="11">
        <v>8.6999999999999993</v>
      </c>
      <c r="F15" s="11">
        <v>-156.6</v>
      </c>
      <c r="G15" s="11">
        <v>41.5</v>
      </c>
      <c r="H15" s="11">
        <v>68.2</v>
      </c>
      <c r="I15" s="11">
        <v>42.1</v>
      </c>
      <c r="J15" s="11">
        <v>100.4</v>
      </c>
    </row>
    <row r="16" spans="3:14" x14ac:dyDescent="0.25">
      <c r="C16" s="2" t="s">
        <v>17</v>
      </c>
      <c r="D16" s="10">
        <v>-52.9</v>
      </c>
      <c r="E16" s="10">
        <v>-27.2</v>
      </c>
      <c r="F16" s="10">
        <v>-22.1</v>
      </c>
      <c r="G16" s="10">
        <v>-20.9</v>
      </c>
      <c r="H16" s="10">
        <v>-12.6</v>
      </c>
      <c r="I16" s="10">
        <v>-18.8</v>
      </c>
      <c r="J16" s="10">
        <v>-6.9</v>
      </c>
    </row>
    <row r="17" spans="3:15" x14ac:dyDescent="0.25">
      <c r="C17" s="2" t="s">
        <v>18</v>
      </c>
      <c r="D17" s="10">
        <v>-0.4</v>
      </c>
      <c r="E17" s="10">
        <v>-0.1</v>
      </c>
      <c r="F17" s="10">
        <v>-1.1000000000000001</v>
      </c>
      <c r="G17" s="10">
        <v>-0.7</v>
      </c>
      <c r="H17" s="10">
        <v>0.3</v>
      </c>
      <c r="I17" s="10">
        <v>-1</v>
      </c>
      <c r="J17" s="10">
        <v>-2.2999999999999998</v>
      </c>
    </row>
    <row r="18" spans="3:15" x14ac:dyDescent="0.25">
      <c r="C18" s="13" t="s">
        <v>19</v>
      </c>
      <c r="D18" s="11">
        <f>SUM(D15:D17)</f>
        <v>103.2999999999999</v>
      </c>
      <c r="E18" s="11">
        <v>-18.5</v>
      </c>
      <c r="F18" s="11">
        <v>-179.8</v>
      </c>
      <c r="G18" s="11">
        <v>19.899999999999999</v>
      </c>
      <c r="H18" s="11">
        <v>55.8</v>
      </c>
      <c r="I18" s="11">
        <v>22.3</v>
      </c>
      <c r="J18" s="11">
        <v>91.2</v>
      </c>
    </row>
    <row r="19" spans="3:15" x14ac:dyDescent="0.25">
      <c r="C19" s="2" t="s">
        <v>20</v>
      </c>
      <c r="D19" s="10">
        <v>-43.6</v>
      </c>
      <c r="E19" s="10">
        <v>-15.9</v>
      </c>
      <c r="F19" s="10">
        <v>-12.3</v>
      </c>
      <c r="G19" s="10">
        <v>-6.9</v>
      </c>
      <c r="H19" s="10">
        <v>-65.8</v>
      </c>
      <c r="I19" s="10">
        <v>-7.8</v>
      </c>
      <c r="J19" s="10">
        <v>-27.2</v>
      </c>
    </row>
    <row r="20" spans="3:15" x14ac:dyDescent="0.25">
      <c r="C20" s="13" t="s">
        <v>21</v>
      </c>
      <c r="D20" s="11">
        <f>+D19+D18</f>
        <v>59.699999999999896</v>
      </c>
      <c r="E20" s="11">
        <v>-34.5</v>
      </c>
      <c r="F20" s="11">
        <v>-192.1</v>
      </c>
      <c r="G20" s="11">
        <v>13</v>
      </c>
      <c r="H20" s="11">
        <v>-10</v>
      </c>
      <c r="I20" s="11">
        <v>14.4</v>
      </c>
      <c r="J20" s="11">
        <v>64</v>
      </c>
    </row>
    <row r="21" spans="3:15" x14ac:dyDescent="0.25">
      <c r="C21" s="1" t="s">
        <v>22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-5</v>
      </c>
    </row>
    <row r="22" spans="3:15" x14ac:dyDescent="0.25">
      <c r="C22" s="13" t="s">
        <v>23</v>
      </c>
      <c r="D22" s="11">
        <f>+D20+D21</f>
        <v>59.699999999999896</v>
      </c>
      <c r="E22" s="11">
        <v>-34.5</v>
      </c>
      <c r="F22" s="11">
        <v>-192.1</v>
      </c>
      <c r="G22" s="11">
        <v>13</v>
      </c>
      <c r="H22" s="11">
        <v>-10</v>
      </c>
      <c r="I22" s="11">
        <v>14.4</v>
      </c>
      <c r="J22" s="11">
        <v>59</v>
      </c>
    </row>
    <row r="23" spans="3:15" x14ac:dyDescent="0.25">
      <c r="C23" s="1" t="s">
        <v>24</v>
      </c>
    </row>
    <row r="24" spans="3:15" x14ac:dyDescent="0.25">
      <c r="C24" s="1" t="s">
        <v>25</v>
      </c>
      <c r="D24" s="14">
        <v>60.9</v>
      </c>
      <c r="E24" s="14">
        <v>-37.1</v>
      </c>
      <c r="F24" s="14">
        <v>-190.4</v>
      </c>
      <c r="G24" s="14">
        <v>11</v>
      </c>
      <c r="H24" s="14">
        <v>-9.1999999999999993</v>
      </c>
      <c r="I24" s="14">
        <v>12</v>
      </c>
      <c r="J24" s="14">
        <v>39.527000000000001</v>
      </c>
    </row>
    <row r="25" spans="3:15" x14ac:dyDescent="0.25">
      <c r="C25" s="1" t="s">
        <v>26</v>
      </c>
      <c r="D25" s="14">
        <v>-1.2</v>
      </c>
      <c r="E25" s="14">
        <v>-2.6</v>
      </c>
      <c r="F25" s="14">
        <v>1.7</v>
      </c>
      <c r="G25" s="14">
        <v>-1.9</v>
      </c>
      <c r="H25" s="14">
        <v>-0.8</v>
      </c>
      <c r="I25" s="14">
        <v>2.5</v>
      </c>
      <c r="J25" s="14">
        <v>19.439</v>
      </c>
    </row>
    <row r="26" spans="3:15" x14ac:dyDescent="0.25">
      <c r="D26" s="11">
        <f>SUM(D24:D25)</f>
        <v>59.699999999999996</v>
      </c>
      <c r="E26" s="11">
        <v>-34.5</v>
      </c>
      <c r="F26" s="15">
        <v>-192.1</v>
      </c>
      <c r="G26" s="15">
        <v>13</v>
      </c>
      <c r="H26" s="15">
        <v>-10</v>
      </c>
      <c r="I26" s="15">
        <v>14.4</v>
      </c>
      <c r="J26" s="15">
        <f>J24+J25</f>
        <v>58.966000000000001</v>
      </c>
    </row>
    <row r="27" spans="3:15" x14ac:dyDescent="0.25">
      <c r="C27" s="2" t="s">
        <v>27</v>
      </c>
      <c r="D27" s="10"/>
      <c r="E27" s="10"/>
      <c r="F27" s="10"/>
      <c r="G27" s="10"/>
      <c r="H27" s="10"/>
      <c r="I27" s="10"/>
      <c r="J27" s="10"/>
    </row>
    <row r="29" spans="3:15" x14ac:dyDescent="0.25">
      <c r="O29" s="2">
        <v>0</v>
      </c>
    </row>
    <row r="34" spans="5:5" x14ac:dyDescent="0.25">
      <c r="E34" s="2">
        <v>3</v>
      </c>
    </row>
    <row r="51" hidden="1" x14ac:dyDescent="0.25"/>
  </sheetData>
  <phoneticPr fontId="1" type="noConversion"/>
  <pageMargins left="0.75" right="0.75" top="1" bottom="1" header="0" footer="0"/>
  <pageSetup paperSize="9" orientation="portrait" horizontalDpi="1200" verticalDpi="1200" r:id="rId1"/>
  <headerFooter alignWithMargins="0"/>
  <colBreaks count="1" manualBreakCount="1">
    <brk id="10" min="5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N26"/>
  <sheetViews>
    <sheetView zoomScaleNormal="100" workbookViewId="0">
      <selection activeCell="F31" sqref="F31"/>
    </sheetView>
  </sheetViews>
  <sheetFormatPr defaultColWidth="11.44140625" defaultRowHeight="13.8" x14ac:dyDescent="0.25"/>
  <cols>
    <col min="1" max="1" width="11.44140625" style="2"/>
    <col min="2" max="2" width="51.5546875" style="2" customWidth="1"/>
    <col min="3" max="5" width="18.109375" style="2" customWidth="1"/>
    <col min="6" max="7" width="16" style="2" bestFit="1" customWidth="1"/>
    <col min="8" max="9" width="16" style="2" hidden="1" customWidth="1"/>
    <col min="10" max="16384" width="11.44140625" style="2"/>
  </cols>
  <sheetData>
    <row r="6" spans="2:14" ht="15" x14ac:dyDescent="0.25">
      <c r="B6" s="6" t="s">
        <v>28</v>
      </c>
      <c r="C6" s="8" t="s">
        <v>56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33</v>
      </c>
      <c r="I6" s="8" t="s">
        <v>34</v>
      </c>
      <c r="J6" s="4"/>
      <c r="M6" s="4"/>
      <c r="N6" s="4"/>
    </row>
    <row r="7" spans="2:14" ht="15" x14ac:dyDescent="0.25">
      <c r="B7" s="6" t="s">
        <v>35</v>
      </c>
      <c r="C7" s="9" t="s">
        <v>36</v>
      </c>
      <c r="D7" s="9" t="s">
        <v>36</v>
      </c>
      <c r="E7" s="9" t="s">
        <v>36</v>
      </c>
      <c r="F7" s="9" t="s">
        <v>36</v>
      </c>
      <c r="G7" s="9" t="s">
        <v>36</v>
      </c>
      <c r="H7" s="9" t="s">
        <v>36</v>
      </c>
      <c r="I7" s="9" t="s">
        <v>36</v>
      </c>
      <c r="J7" s="5"/>
      <c r="M7" s="5"/>
      <c r="N7" s="5"/>
    </row>
    <row r="8" spans="2:14" x14ac:dyDescent="0.25">
      <c r="B8" s="1" t="s">
        <v>37</v>
      </c>
      <c r="C8" s="10">
        <v>4135.1000000000004</v>
      </c>
      <c r="D8" s="10">
        <v>4233.3999999999996</v>
      </c>
      <c r="E8" s="10">
        <v>2807.6</v>
      </c>
      <c r="F8" s="10">
        <v>3520.6</v>
      </c>
      <c r="G8" s="10">
        <v>4699.1000000000004</v>
      </c>
      <c r="H8" s="10">
        <v>4396.3</v>
      </c>
      <c r="I8" s="10">
        <v>5067.8999999999996</v>
      </c>
    </row>
    <row r="9" spans="2:14" x14ac:dyDescent="0.25">
      <c r="B9" s="2" t="s">
        <v>38</v>
      </c>
      <c r="C9" s="10">
        <v>11.2</v>
      </c>
      <c r="D9" s="10">
        <v>14.9</v>
      </c>
      <c r="E9" s="10">
        <v>19.600000000000001</v>
      </c>
      <c r="F9" s="10">
        <v>20.5</v>
      </c>
      <c r="G9" s="10">
        <v>7.8</v>
      </c>
      <c r="H9" s="10">
        <v>6.8</v>
      </c>
      <c r="I9" s="10">
        <v>1.8</v>
      </c>
    </row>
    <row r="10" spans="2:14" x14ac:dyDescent="0.25">
      <c r="B10" s="3" t="s">
        <v>39</v>
      </c>
      <c r="C10" s="11">
        <f>SUM(C8:C9)</f>
        <v>4146.3</v>
      </c>
      <c r="D10" s="11">
        <v>4248.2</v>
      </c>
      <c r="E10" s="11">
        <v>2827.2</v>
      </c>
      <c r="F10" s="11">
        <v>3541.1</v>
      </c>
      <c r="G10" s="11">
        <v>4706.8999999999996</v>
      </c>
      <c r="H10" s="11">
        <v>4403.1000000000004</v>
      </c>
      <c r="I10" s="11">
        <v>5069.8</v>
      </c>
    </row>
    <row r="11" spans="2:14" x14ac:dyDescent="0.25">
      <c r="B11" s="2" t="s">
        <v>40</v>
      </c>
      <c r="C11" s="10">
        <v>-3028.8</v>
      </c>
      <c r="D11" s="10">
        <v>-3352.7</v>
      </c>
      <c r="E11" s="10">
        <v>-2123.5</v>
      </c>
      <c r="F11" s="10">
        <v>-2563.1999999999998</v>
      </c>
      <c r="G11" s="10">
        <v>-3679.5</v>
      </c>
      <c r="H11" s="10">
        <v>-3436.6</v>
      </c>
      <c r="I11" s="10">
        <v>-4051</v>
      </c>
    </row>
    <row r="12" spans="2:14" x14ac:dyDescent="0.25">
      <c r="B12" s="2" t="s">
        <v>41</v>
      </c>
      <c r="C12" s="10">
        <v>-545</v>
      </c>
      <c r="D12" s="10">
        <v>-480.9</v>
      </c>
      <c r="E12" s="10">
        <v>-475.7</v>
      </c>
      <c r="F12" s="10">
        <v>-561.9</v>
      </c>
      <c r="G12" s="10">
        <v>-610.79999999999995</v>
      </c>
      <c r="H12" s="10">
        <v>-584</v>
      </c>
      <c r="I12" s="10">
        <v>-581.5</v>
      </c>
    </row>
    <row r="13" spans="2:14" x14ac:dyDescent="0.25">
      <c r="B13" s="2" t="s">
        <v>42</v>
      </c>
      <c r="C13" s="10">
        <v>-390</v>
      </c>
      <c r="D13" s="10">
        <v>-380</v>
      </c>
      <c r="E13" s="10">
        <v>-357.2</v>
      </c>
      <c r="F13" s="10">
        <v>-331.4</v>
      </c>
      <c r="G13" s="10">
        <v>-306.39999999999998</v>
      </c>
      <c r="H13" s="10">
        <v>-321.39999999999998</v>
      </c>
      <c r="I13" s="10">
        <v>-315.39999999999998</v>
      </c>
    </row>
    <row r="14" spans="2:14" x14ac:dyDescent="0.25">
      <c r="B14" s="2" t="s">
        <v>43</v>
      </c>
      <c r="C14" s="10">
        <v>-25.9</v>
      </c>
      <c r="D14" s="10">
        <v>-25.9</v>
      </c>
      <c r="E14" s="10">
        <v>-27.4</v>
      </c>
      <c r="F14" s="10">
        <v>-43.2</v>
      </c>
      <c r="G14" s="10">
        <v>-42.1</v>
      </c>
      <c r="H14" s="10">
        <v>-18.899999999999999</v>
      </c>
      <c r="I14" s="10">
        <v>-21.5</v>
      </c>
    </row>
    <row r="15" spans="2:14" x14ac:dyDescent="0.25">
      <c r="B15" s="13" t="s">
        <v>44</v>
      </c>
      <c r="C15" s="11">
        <f>SUM(C11:C14)+C10</f>
        <v>156.59999999999991</v>
      </c>
      <c r="D15" s="11">
        <v>8.6999999999999993</v>
      </c>
      <c r="E15" s="11">
        <v>-156.6</v>
      </c>
      <c r="F15" s="11">
        <v>41.5</v>
      </c>
      <c r="G15" s="11">
        <v>68.2</v>
      </c>
      <c r="H15" s="11">
        <v>42.1</v>
      </c>
      <c r="I15" s="11">
        <f>SUM(I10:I14)</f>
        <v>100.4000000000002</v>
      </c>
    </row>
    <row r="16" spans="2:14" x14ac:dyDescent="0.25">
      <c r="B16" s="2" t="s">
        <v>45</v>
      </c>
      <c r="C16" s="10">
        <v>-52.9</v>
      </c>
      <c r="D16" s="10">
        <v>-27.2</v>
      </c>
      <c r="E16" s="10">
        <v>-22.1</v>
      </c>
      <c r="F16" s="10">
        <v>-20.9</v>
      </c>
      <c r="G16" s="10">
        <v>-12.6</v>
      </c>
      <c r="H16" s="10">
        <v>-18.8</v>
      </c>
      <c r="I16" s="10">
        <v>-6.9</v>
      </c>
    </row>
    <row r="17" spans="2:9" x14ac:dyDescent="0.25">
      <c r="B17" s="2" t="s">
        <v>46</v>
      </c>
      <c r="C17" s="10">
        <v>-0.4</v>
      </c>
      <c r="D17" s="10">
        <v>-0.1</v>
      </c>
      <c r="E17" s="10">
        <v>-1.1000000000000001</v>
      </c>
      <c r="F17" s="10">
        <v>-0.7</v>
      </c>
      <c r="G17" s="10">
        <v>0.3</v>
      </c>
      <c r="H17" s="10">
        <v>-1</v>
      </c>
      <c r="I17" s="10">
        <v>-2.2999999999999998</v>
      </c>
    </row>
    <row r="18" spans="2:9" x14ac:dyDescent="0.25">
      <c r="B18" s="13" t="s">
        <v>47</v>
      </c>
      <c r="C18" s="11">
        <f>SUM(C15:C17)</f>
        <v>103.2999999999999</v>
      </c>
      <c r="D18" s="11">
        <v>-18.5</v>
      </c>
      <c r="E18" s="11">
        <v>-179.8</v>
      </c>
      <c r="F18" s="11">
        <v>19.899999999999999</v>
      </c>
      <c r="G18" s="11">
        <v>55.8</v>
      </c>
      <c r="H18" s="11">
        <v>22.3</v>
      </c>
      <c r="I18" s="11">
        <v>91.2</v>
      </c>
    </row>
    <row r="19" spans="2:9" x14ac:dyDescent="0.25">
      <c r="B19" s="2" t="s">
        <v>48</v>
      </c>
      <c r="C19" s="10">
        <v>-43.6</v>
      </c>
      <c r="D19" s="10">
        <v>-15.9</v>
      </c>
      <c r="E19" s="10">
        <v>-12.3</v>
      </c>
      <c r="F19" s="10">
        <v>-6.9</v>
      </c>
      <c r="G19" s="10">
        <v>-65.8</v>
      </c>
      <c r="H19" s="10">
        <v>-7.8</v>
      </c>
      <c r="I19" s="10">
        <v>-27.2</v>
      </c>
    </row>
    <row r="20" spans="2:9" x14ac:dyDescent="0.25">
      <c r="B20" s="13" t="s">
        <v>49</v>
      </c>
      <c r="C20" s="11">
        <f>+C19+C18</f>
        <v>59.699999999999896</v>
      </c>
      <c r="D20" s="11">
        <v>-34.5</v>
      </c>
      <c r="E20" s="12">
        <v>-192.1</v>
      </c>
      <c r="F20" s="12">
        <v>13</v>
      </c>
      <c r="G20" s="11">
        <v>-10</v>
      </c>
      <c r="H20" s="11">
        <v>14.4</v>
      </c>
      <c r="I20" s="11">
        <v>64</v>
      </c>
    </row>
    <row r="21" spans="2:9" x14ac:dyDescent="0.25">
      <c r="B21" s="1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-5</v>
      </c>
    </row>
    <row r="22" spans="2:9" x14ac:dyDescent="0.25">
      <c r="B22" s="13" t="s">
        <v>51</v>
      </c>
      <c r="C22" s="11">
        <f>+C20+C21</f>
        <v>59.699999999999896</v>
      </c>
      <c r="D22" s="11">
        <v>-34.5</v>
      </c>
      <c r="E22" s="11">
        <v>-192.1</v>
      </c>
      <c r="F22" s="11">
        <v>13</v>
      </c>
      <c r="G22" s="11">
        <v>-10</v>
      </c>
      <c r="H22" s="11">
        <v>14.4</v>
      </c>
      <c r="I22" s="11">
        <v>59</v>
      </c>
    </row>
    <row r="23" spans="2:9" x14ac:dyDescent="0.25">
      <c r="B23" s="1" t="s">
        <v>52</v>
      </c>
    </row>
    <row r="24" spans="2:9" x14ac:dyDescent="0.25">
      <c r="B24" s="1" t="s">
        <v>53</v>
      </c>
      <c r="C24" s="14">
        <v>60.9</v>
      </c>
      <c r="D24" s="14">
        <v>-37.1</v>
      </c>
      <c r="E24" s="14">
        <v>-190.4</v>
      </c>
      <c r="F24" s="14">
        <v>11</v>
      </c>
      <c r="G24" s="14">
        <v>-9.1999999999999993</v>
      </c>
      <c r="H24" s="14">
        <v>12</v>
      </c>
      <c r="I24" s="14">
        <v>39.527000000000001</v>
      </c>
    </row>
    <row r="25" spans="2:9" x14ac:dyDescent="0.25">
      <c r="B25" s="1" t="s">
        <v>54</v>
      </c>
      <c r="C25" s="14">
        <v>-1.2</v>
      </c>
      <c r="D25" s="14">
        <v>-2.6</v>
      </c>
      <c r="E25" s="14">
        <v>1.7</v>
      </c>
      <c r="F25" s="14">
        <v>-1.9</v>
      </c>
      <c r="G25" s="14">
        <v>-0.8</v>
      </c>
      <c r="H25" s="14">
        <v>2.5</v>
      </c>
      <c r="I25" s="14">
        <v>19.439</v>
      </c>
    </row>
    <row r="26" spans="2:9" x14ac:dyDescent="0.25">
      <c r="C26" s="11">
        <f>SUM(C24:C25)</f>
        <v>59.699999999999996</v>
      </c>
      <c r="D26" s="11">
        <v>-34.5</v>
      </c>
      <c r="E26" s="15">
        <v>-192.1</v>
      </c>
      <c r="F26" s="15">
        <v>13</v>
      </c>
      <c r="G26" s="15">
        <v>-10</v>
      </c>
      <c r="H26" s="15">
        <v>14.4</v>
      </c>
      <c r="I26" s="15">
        <f>I24+I25</f>
        <v>58.966000000000001</v>
      </c>
    </row>
  </sheetData>
  <phoneticPr fontId="1" type="noConversion"/>
  <pageMargins left="0.75" right="0.75" top="1" bottom="1" header="0" footer="0"/>
  <pageSetup paperSize="9" scale="76" orientation="landscape" horizontalDpi="1200" verticalDpi="1200" r:id="rId1"/>
  <headerFooter alignWithMargins="0"/>
  <rowBreaks count="1" manualBreakCount="1">
    <brk id="49" min="1" max="24" man="1"/>
  </rowBreaks>
  <colBreaks count="2" manualBreakCount="2">
    <brk id="10" min="5" max="46" man="1"/>
    <brk id="13" min="5" max="46" man="1"/>
  </colBreaks>
  <ignoredErrors>
    <ignoredError sqref="I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4AFCC8-6FD0-4F05-B7F8-48EE3FDFEA0C}">
  <ds:schemaRefs>
    <ds:schemaRef ds:uri="urn:schemas-microsoft-com.SixFinancial.FinXL"/>
  </ds:schemaRefs>
</ds:datastoreItem>
</file>

<file path=docMetadata/LabelInfo.xml><?xml version="1.0" encoding="utf-8"?>
<clbl:labelList xmlns:clbl="http://schemas.microsoft.com/office/2020/mipLabelMetadata">
  <clbl:label id="{dcf2f2b0-237a-4418-9927-9eefd42ac953}" enabled="1" method="Standard" siteId="{47312dc6-0a91-4272-a8a5-031fca1301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PyG español</vt:lpstr>
      <vt:lpstr>PyG Ingles</vt:lpstr>
      <vt:lpstr>'PyG Ingles'!Print_Area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alsoler</dc:creator>
  <cp:keywords/>
  <dc:description/>
  <cp:lastModifiedBy>Amalia Moles Vidal</cp:lastModifiedBy>
  <cp:revision/>
  <dcterms:created xsi:type="dcterms:W3CDTF">2010-12-10T13:15:01Z</dcterms:created>
  <dcterms:modified xsi:type="dcterms:W3CDTF">2024-03-12T13:55:55Z</dcterms:modified>
  <cp:category/>
  <cp:contentStatus/>
</cp:coreProperties>
</file>